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4D219449-F479-481A-BACF-EE23BC309523}" xr6:coauthVersionLast="36" xr6:coauthVersionMax="36" xr10:uidLastSave="{00000000-0000-0000-0000-000000000000}"/>
  <bookViews>
    <workbookView xWindow="0" yWindow="0" windowWidth="4080" windowHeight="7245" xr2:uid="{00000000-000D-0000-FFFF-FFFF00000000}"/>
  </bookViews>
  <sheets>
    <sheet name="EAPECOG_1er_2026" sheetId="1" r:id="rId1"/>
  </sheets>
  <definedNames>
    <definedName name="_xlnm.Print_Area" localSheetId="0">EAPECOG_1er_2026!$A$1:$H$85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F16" i="1" l="1"/>
  <c r="D36" i="1"/>
  <c r="D8" i="1"/>
  <c r="C8" i="1"/>
  <c r="C16" i="1" l="1"/>
  <c r="H51" i="1" l="1"/>
  <c r="H41" i="1"/>
  <c r="H15" i="1"/>
  <c r="F72" i="1"/>
  <c r="G72" i="1"/>
  <c r="D72" i="1"/>
  <c r="H79" i="1"/>
  <c r="H72" i="1" s="1"/>
  <c r="E48" i="1"/>
  <c r="H48" i="1" s="1"/>
  <c r="E49" i="1"/>
  <c r="H49" i="1" s="1"/>
  <c r="E50" i="1"/>
  <c r="H50" i="1" s="1"/>
  <c r="E51" i="1"/>
  <c r="E52" i="1"/>
  <c r="H52" i="1" s="1"/>
  <c r="E53" i="1"/>
  <c r="E54" i="1"/>
  <c r="E55" i="1"/>
  <c r="E56" i="1"/>
  <c r="E57" i="1"/>
  <c r="E47" i="1"/>
  <c r="E38" i="1"/>
  <c r="E39" i="1"/>
  <c r="E40" i="1"/>
  <c r="E41" i="1"/>
  <c r="E42" i="1"/>
  <c r="E43" i="1"/>
  <c r="E44" i="1"/>
  <c r="E45" i="1"/>
  <c r="E37" i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27" i="1"/>
  <c r="H2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17" i="1"/>
  <c r="E10" i="1"/>
  <c r="H10" i="1" s="1"/>
  <c r="E11" i="1"/>
  <c r="H11" i="1" s="1"/>
  <c r="E12" i="1"/>
  <c r="H12" i="1" s="1"/>
  <c r="E13" i="1"/>
  <c r="H13" i="1" s="1"/>
  <c r="E14" i="1"/>
  <c r="H14" i="1" s="1"/>
  <c r="E15" i="1"/>
  <c r="E9" i="1"/>
  <c r="H9" i="1" s="1"/>
  <c r="E72" i="1" l="1"/>
  <c r="H47" i="1"/>
  <c r="E46" i="1"/>
  <c r="E36" i="1"/>
  <c r="H40" i="1"/>
  <c r="E16" i="1"/>
  <c r="E26" i="1"/>
  <c r="F46" i="1"/>
  <c r="G46" i="1"/>
  <c r="H46" i="1"/>
  <c r="F36" i="1"/>
  <c r="G36" i="1"/>
  <c r="H36" i="1"/>
  <c r="D26" i="1"/>
  <c r="F26" i="1"/>
  <c r="G26" i="1"/>
  <c r="H26" i="1"/>
  <c r="D16" i="1"/>
  <c r="G16" i="1"/>
  <c r="E8" i="1"/>
  <c r="F8" i="1"/>
  <c r="G8" i="1"/>
  <c r="H8" i="1"/>
  <c r="C26" i="1"/>
  <c r="C36" i="1"/>
  <c r="C46" i="1"/>
  <c r="H17" i="1"/>
  <c r="C80" i="1" l="1"/>
  <c r="D80" i="1"/>
  <c r="E80" i="1"/>
  <c r="G80" i="1"/>
  <c r="F80" i="1"/>
  <c r="H16" i="1"/>
  <c r="H80" i="1" s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75" i="1"/>
  <c r="H76" i="1"/>
  <c r="H77" i="1"/>
  <c r="H78" i="1"/>
</calcChain>
</file>

<file path=xl/sharedStrings.xml><?xml version="1.0" encoding="utf-8"?>
<sst xmlns="http://schemas.openxmlformats.org/spreadsheetml/2006/main" count="88" uniqueCount="88">
  <si>
    <t>UNIVERSIDAD POLITÉCNICA DEL ESTADO DE MORELOS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</si>
  <si>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</si>
  <si>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</si>
  <si>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</si>
  <si>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</si>
  <si>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</si>
  <si>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</si>
  <si>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</si>
  <si>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</si>
  <si>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</si>
  <si>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</si>
  <si>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</si>
  <si>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</si>
  <si>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</si>
  <si>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</si>
  <si>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</si>
  <si>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</si>
  <si>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</si>
  <si>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</si>
  <si>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</si>
  <si>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</si>
  <si>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</si>
  <si>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</si>
  <si>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</si>
  <si>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</si>
  <si>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</si>
  <si>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</si>
  <si>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</si>
  <si>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</si>
  <si>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</si>
  <si>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</si>
  <si>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</si>
  <si>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</si>
  <si>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</si>
  <si>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</si>
  <si>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</si>
  <si>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</si>
  <si>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</si>
  <si>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</si>
  <si>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</si>
  <si>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</si>
  <si>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</si>
  <si>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</si>
  <si>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</si>
  <si>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</si>
  <si>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</si>
  <si>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</si>
  <si>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</si>
  <si>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</si>
  <si>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</si>
  <si>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</si>
  <si>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</si>
  <si>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</si>
  <si>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</si>
  <si>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</si>
  <si>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</si>
  <si>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</si>
  <si>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</si>
  <si>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</si>
  <si>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</si>
  <si>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</si>
  <si>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</si>
  <si>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</si>
  <si>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</si>
  <si>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</si>
  <si>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</si>
  <si>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</si>
  <si>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</si>
  <si>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</si>
  <si>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</si>
  <si>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</si>
  <si>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</si>
  <si>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</si>
  <si>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</si>
  <si>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</si>
  <si>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</si>
  <si>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</si>
  <si>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</si>
  <si>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</si>
  <si>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</si>
  <si>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</si>
  <si>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</si>
  <si>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</si>
  <si>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</si>
  <si>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</si>
  <si>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</si>
  <si>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 son razonablemente correctos y responsabilidad del emisor</t>
  </si>
  <si>
    <t>Del 01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</si>
</sst>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_-;\-* #,##0_-;_-* \-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  <charset val="1"/>
    </font>
    <font>
      <b/>
      <sz val="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164" fontId="4" fillId="2" borderId="14" xfId="1" applyNumberFormat="1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164" fontId="5" fillId="2" borderId="14" xfId="1" applyNumberFormat="1" applyFont="1" applyFill="1" applyBorder="1" applyAlignment="1">
      <alignment horizontal="justify" vertical="center" wrapText="1"/>
    </xf>
    <xf numFmtId="164" fontId="5" fillId="2" borderId="11" xfId="1" applyNumberFormat="1" applyFont="1" applyFill="1" applyBorder="1" applyAlignment="1">
      <alignment horizontal="justify" vertical="center" wrapText="1"/>
    </xf>
    <xf numFmtId="164" fontId="4" fillId="2" borderId="11" xfId="1" applyNumberFormat="1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164" fontId="4" fillId="2" borderId="9" xfId="1" applyNumberFormat="1" applyFont="1" applyFill="1" applyBorder="1" applyAlignment="1">
      <alignment horizontal="justify" vertical="center" wrapText="1"/>
    </xf>
    <xf numFmtId="0" fontId="3" fillId="2" borderId="0" xfId="0" applyFont="1" applyFill="1"/>
    <xf numFmtId="0" fontId="5" fillId="2" borderId="0" xfId="0" applyFont="1" applyFill="1"/>
    <xf numFmtId="165" fontId="6" fillId="3" borderId="11" xfId="1" applyNumberFormat="1" applyFont="1" applyFill="1" applyBorder="1" applyAlignment="1" applyProtection="1">
      <alignment horizontal="justify" vertical="center" wrapText="1"/>
    </xf>
    <xf numFmtId="164" fontId="7" fillId="2" borderId="11" xfId="1" applyNumberFormat="1" applyFont="1" applyFill="1" applyBorder="1" applyAlignment="1">
      <alignment horizontal="justify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1</xdr:col>
      <xdr:colOff>476250</xdr:colOff>
      <xdr:row>3</xdr:row>
      <xdr:rowOff>114000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66675"/>
          <a:ext cx="723900" cy="523575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0</xdr:row>
      <xdr:rowOff>88114</xdr:rowOff>
    </xdr:from>
    <xdr:to>
      <xdr:col>7</xdr:col>
      <xdr:colOff>257175</xdr:colOff>
      <xdr:row>3</xdr:row>
      <xdr:rowOff>68036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E30F1B-77E6-4784-B7C8-006F69C582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981825" y="88114"/>
          <a:ext cx="1371600" cy="456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view="pageBreakPreview" zoomScaleNormal="100" zoomScaleSheetLayoutView="100" workbookViewId="0">
      <selection activeCell="C16" sqref="A16:C17"/>
    </sheetView>
  </sheetViews>
  <sheetFormatPr baseColWidth="10" defaultColWidth="11.42578125" defaultRowHeight="11.25" x14ac:dyDescent="0.2"/>
  <cols>
    <col min="1" max="1" width="5.7109375" style="1" customWidth="1"/>
    <col min="2" max="2" width="55" style="1" customWidth="1"/>
    <col min="3" max="3" width="11.7109375" style="1" bestFit="1" customWidth="1"/>
    <col min="4" max="4" width="14.7109375" style="1" customWidth="1"/>
    <col min="5" max="16384" width="11.42578125" style="1"/>
  </cols>
  <sheetData>
    <row r="1" spans="1:8" ht="15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x14ac:dyDescent="0.2">
      <c r="A2" s="19" t="s">
        <v>1</v>
      </c>
      <c r="B2" s="20"/>
      <c r="C2" s="20"/>
      <c r="D2" s="20"/>
      <c r="E2" s="20"/>
      <c r="F2" s="20"/>
      <c r="G2" s="20"/>
      <c r="H2" s="21"/>
    </row>
    <row r="3" spans="1:8" x14ac:dyDescent="0.2">
      <c r="A3" s="19" t="s">
        <v>2</v>
      </c>
      <c r="B3" s="20"/>
      <c r="C3" s="20"/>
      <c r="D3" s="20"/>
      <c r="E3" s="20"/>
      <c r="F3" s="20"/>
      <c r="G3" s="20"/>
      <c r="H3" s="21"/>
    </row>
    <row r="4" spans="1:8" ht="20.25" customHeight="1" thickBot="1" x14ac:dyDescent="0.25">
      <c r="A4" s="22" t="s">
        <v>87</v>
      </c>
      <c r="B4" s="23"/>
      <c r="C4" s="23"/>
      <c r="D4" s="23"/>
      <c r="E4" s="23"/>
      <c r="F4" s="23"/>
      <c r="G4" s="23"/>
      <c r="H4" s="24"/>
    </row>
    <row r="5" spans="1:8" ht="12" thickBot="1" x14ac:dyDescent="0.25">
      <c r="A5" s="25" t="s">
        <v>3</v>
      </c>
      <c r="B5" s="26"/>
      <c r="C5" s="31" t="s">
        <v>4</v>
      </c>
      <c r="D5" s="32"/>
      <c r="E5" s="32"/>
      <c r="F5" s="32"/>
      <c r="G5" s="33"/>
      <c r="H5" s="34" t="s">
        <v>5</v>
      </c>
    </row>
    <row r="6" spans="1:8" ht="23.25" thickBot="1" x14ac:dyDescent="0.25">
      <c r="A6" s="27"/>
      <c r="B6" s="28"/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35"/>
    </row>
    <row r="7" spans="1:8" ht="12" thickBot="1" x14ac:dyDescent="0.25">
      <c r="A7" s="29"/>
      <c r="B7" s="30"/>
      <c r="C7" s="14">
        <v>1</v>
      </c>
      <c r="D7" s="14">
        <v>2</v>
      </c>
      <c r="E7" s="14" t="s">
        <v>11</v>
      </c>
      <c r="F7" s="14">
        <v>4</v>
      </c>
      <c r="G7" s="14">
        <v>5</v>
      </c>
      <c r="H7" s="14" t="s">
        <v>12</v>
      </c>
    </row>
    <row r="8" spans="1:8" x14ac:dyDescent="0.2">
      <c r="A8" s="38" t="s">
        <v>13</v>
      </c>
      <c r="B8" s="39"/>
      <c r="C8" s="2">
        <f>+C9+C10+C11+C12+C13+C14+C15</f>
        <v>77337534.090000004</v>
      </c>
      <c r="D8" s="2">
        <f>+D9+D10+D11+D12+D13+D14+D15</f>
        <v>-4.6566128730773926E-10</v>
      </c>
      <c r="E8" s="2">
        <f t="shared" ref="E8:H8" si="0">+E9+E10+E11+E12+E13+E14+E15</f>
        <v>77337534.089999989</v>
      </c>
      <c r="F8" s="2">
        <f t="shared" si="0"/>
        <v>16369419.160000002</v>
      </c>
      <c r="G8" s="2">
        <f t="shared" si="0"/>
        <v>12571603.370000001</v>
      </c>
      <c r="H8" s="2">
        <f t="shared" si="0"/>
        <v>60968114.930000007</v>
      </c>
    </row>
    <row r="9" spans="1:8" x14ac:dyDescent="0.2">
      <c r="A9" s="3"/>
      <c r="B9" s="15" t="s">
        <v>14</v>
      </c>
      <c r="C9" s="4">
        <v>21419979.780000001</v>
      </c>
      <c r="D9" s="5">
        <v>3820227.69</v>
      </c>
      <c r="E9" s="5">
        <f>C9+D9</f>
        <v>25240207.470000003</v>
      </c>
      <c r="F9" s="5">
        <v>6022221.7400000002</v>
      </c>
      <c r="G9" s="5">
        <v>6022221.7400000002</v>
      </c>
      <c r="H9" s="5">
        <f>E9-F9</f>
        <v>19217985.730000004</v>
      </c>
    </row>
    <row r="10" spans="1:8" x14ac:dyDescent="0.2">
      <c r="A10" s="3"/>
      <c r="B10" s="15" t="s">
        <v>15</v>
      </c>
      <c r="C10" s="4">
        <v>17645246.039999999</v>
      </c>
      <c r="D10" s="5">
        <v>1846459.9</v>
      </c>
      <c r="E10" s="5">
        <f t="shared" ref="E10:E15" si="1">C10+D10</f>
        <v>19491705.939999998</v>
      </c>
      <c r="F10" s="5">
        <v>4238100.72</v>
      </c>
      <c r="G10" s="5">
        <v>4238100.72</v>
      </c>
      <c r="H10" s="5">
        <f t="shared" ref="H10:H15" si="2">E10-F10</f>
        <v>15253605.219999999</v>
      </c>
    </row>
    <row r="11" spans="1:8" x14ac:dyDescent="0.2">
      <c r="A11" s="3"/>
      <c r="B11" s="15" t="s">
        <v>16</v>
      </c>
      <c r="C11" s="4">
        <v>11097398.74</v>
      </c>
      <c r="D11" s="5">
        <v>-1099055.5300000003</v>
      </c>
      <c r="E11" s="5">
        <f t="shared" si="1"/>
        <v>9998343.2100000009</v>
      </c>
      <c r="F11" s="5">
        <v>2791863</v>
      </c>
      <c r="G11" s="5">
        <v>69479</v>
      </c>
      <c r="H11" s="5">
        <f t="shared" si="2"/>
        <v>7206480.2100000009</v>
      </c>
    </row>
    <row r="12" spans="1:8" x14ac:dyDescent="0.2">
      <c r="A12" s="3"/>
      <c r="B12" s="15" t="s">
        <v>17</v>
      </c>
      <c r="C12" s="4">
        <v>16998991.68</v>
      </c>
      <c r="D12" s="5">
        <v>-1968424.7</v>
      </c>
      <c r="E12" s="5">
        <f t="shared" si="1"/>
        <v>15030566.98</v>
      </c>
      <c r="F12" s="5">
        <v>2861361.32</v>
      </c>
      <c r="G12" s="5">
        <v>2059117.53</v>
      </c>
      <c r="H12" s="5">
        <f t="shared" si="2"/>
        <v>12169205.66</v>
      </c>
    </row>
    <row r="13" spans="1:8" x14ac:dyDescent="0.2">
      <c r="A13" s="3"/>
      <c r="B13" s="15" t="s">
        <v>18</v>
      </c>
      <c r="C13" s="4">
        <v>3700019.71</v>
      </c>
      <c r="D13" s="5">
        <v>-175458.80000000005</v>
      </c>
      <c r="E13" s="5">
        <f t="shared" si="1"/>
        <v>3524560.91</v>
      </c>
      <c r="F13" s="5">
        <v>455872.38</v>
      </c>
      <c r="G13" s="5">
        <v>182684.38</v>
      </c>
      <c r="H13" s="5">
        <f t="shared" si="2"/>
        <v>3068688.5300000003</v>
      </c>
    </row>
    <row r="14" spans="1:8" x14ac:dyDescent="0.2">
      <c r="A14" s="3"/>
      <c r="B14" s="15" t="s">
        <v>19</v>
      </c>
      <c r="C14" s="4">
        <v>6475898.1399999997</v>
      </c>
      <c r="D14" s="5">
        <v>-2423748.56</v>
      </c>
      <c r="E14" s="5">
        <f t="shared" si="1"/>
        <v>4052149.5799999996</v>
      </c>
      <c r="F14" s="5">
        <v>0</v>
      </c>
      <c r="G14" s="5">
        <v>0</v>
      </c>
      <c r="H14" s="5">
        <f t="shared" si="2"/>
        <v>4052149.5799999996</v>
      </c>
    </row>
    <row r="15" spans="1:8" x14ac:dyDescent="0.2">
      <c r="A15" s="3"/>
      <c r="B15" s="15" t="s">
        <v>20</v>
      </c>
      <c r="C15" s="4">
        <v>0</v>
      </c>
      <c r="D15" s="5">
        <v>0</v>
      </c>
      <c r="E15" s="5">
        <f t="shared" si="1"/>
        <v>0</v>
      </c>
      <c r="F15" s="5">
        <v>0</v>
      </c>
      <c r="G15" s="5">
        <v>0</v>
      </c>
      <c r="H15" s="5">
        <f t="shared" si="2"/>
        <v>0</v>
      </c>
    </row>
    <row r="16" spans="1:8" x14ac:dyDescent="0.2">
      <c r="A16" s="36" t="s">
        <v>21</v>
      </c>
      <c r="B16" s="37"/>
      <c r="C16" s="2">
        <f>+C17+C18+C19+C20+C21+C22+C23+C24+C25</f>
        <v>0</v>
      </c>
      <c r="D16" s="2">
        <f t="shared" ref="D16:H16" si="3">+D17+D18+D19+D20+D21+D22+D23+D24+D25</f>
        <v>854555.48</v>
      </c>
      <c r="E16" s="2">
        <f t="shared" si="3"/>
        <v>854555.48</v>
      </c>
      <c r="F16" s="2">
        <f>+F17+F18+F19+F20+F21+F22+F23+F24+F25</f>
        <v>14588.210000000001</v>
      </c>
      <c r="G16" s="2">
        <f t="shared" si="3"/>
        <v>8002.66</v>
      </c>
      <c r="H16" s="2">
        <f t="shared" si="3"/>
        <v>839967.2699999999</v>
      </c>
    </row>
    <row r="17" spans="1:8" x14ac:dyDescent="0.2">
      <c r="A17" s="3"/>
      <c r="B17" s="15" t="s">
        <v>22</v>
      </c>
      <c r="C17" s="4">
        <v>0</v>
      </c>
      <c r="D17" s="5">
        <v>448500</v>
      </c>
      <c r="E17" s="5">
        <f>C17+D17</f>
        <v>448500</v>
      </c>
      <c r="F17" s="5">
        <v>408.24</v>
      </c>
      <c r="G17" s="5">
        <v>408.24</v>
      </c>
      <c r="H17" s="12">
        <f t="shared" ref="H17:H35" si="4">+E17-F17</f>
        <v>448091.76</v>
      </c>
    </row>
    <row r="18" spans="1:8" x14ac:dyDescent="0.2">
      <c r="A18" s="3"/>
      <c r="B18" s="15" t="s">
        <v>23</v>
      </c>
      <c r="C18" s="4">
        <v>0</v>
      </c>
      <c r="D18" s="5">
        <v>24000</v>
      </c>
      <c r="E18" s="5">
        <f t="shared" ref="E18:E25" si="5">C18+D18</f>
        <v>24000</v>
      </c>
      <c r="F18" s="5">
        <v>5962</v>
      </c>
      <c r="G18" s="5">
        <v>5962</v>
      </c>
      <c r="H18" s="12">
        <f t="shared" si="4"/>
        <v>18038</v>
      </c>
    </row>
    <row r="19" spans="1:8" x14ac:dyDescent="0.2">
      <c r="A19" s="3"/>
      <c r="B19" s="15" t="s">
        <v>24</v>
      </c>
      <c r="C19" s="4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12">
        <f t="shared" si="4"/>
        <v>0</v>
      </c>
    </row>
    <row r="20" spans="1:8" x14ac:dyDescent="0.2">
      <c r="A20" s="3"/>
      <c r="B20" s="15" t="s">
        <v>25</v>
      </c>
      <c r="C20" s="4">
        <v>0</v>
      </c>
      <c r="D20" s="5">
        <v>68000</v>
      </c>
      <c r="E20" s="5">
        <f t="shared" si="5"/>
        <v>68000</v>
      </c>
      <c r="F20" s="5">
        <v>6585.55</v>
      </c>
      <c r="G20" s="5">
        <v>0</v>
      </c>
      <c r="H20" s="12">
        <f t="shared" si="4"/>
        <v>61414.45</v>
      </c>
    </row>
    <row r="21" spans="1:8" x14ac:dyDescent="0.2">
      <c r="A21" s="3"/>
      <c r="B21" s="15" t="s">
        <v>26</v>
      </c>
      <c r="C21" s="4">
        <v>0</v>
      </c>
      <c r="D21" s="5">
        <v>114055.48</v>
      </c>
      <c r="E21" s="5">
        <f t="shared" si="5"/>
        <v>114055.48</v>
      </c>
      <c r="F21" s="5">
        <v>0</v>
      </c>
      <c r="G21" s="5">
        <v>0</v>
      </c>
      <c r="H21" s="12">
        <f t="shared" si="4"/>
        <v>114055.48</v>
      </c>
    </row>
    <row r="22" spans="1:8" x14ac:dyDescent="0.2">
      <c r="A22" s="3"/>
      <c r="B22" s="15" t="s">
        <v>27</v>
      </c>
      <c r="C22" s="4">
        <v>0</v>
      </c>
      <c r="D22" s="5">
        <v>122500</v>
      </c>
      <c r="E22" s="5">
        <f t="shared" si="5"/>
        <v>122500</v>
      </c>
      <c r="F22" s="5">
        <v>0</v>
      </c>
      <c r="G22" s="5">
        <v>0</v>
      </c>
      <c r="H22" s="12">
        <f t="shared" si="4"/>
        <v>122500</v>
      </c>
    </row>
    <row r="23" spans="1:8" x14ac:dyDescent="0.2">
      <c r="A23" s="3"/>
      <c r="B23" s="15" t="s">
        <v>28</v>
      </c>
      <c r="C23" s="4">
        <v>0</v>
      </c>
      <c r="D23" s="5">
        <v>6300</v>
      </c>
      <c r="E23" s="5">
        <f t="shared" si="5"/>
        <v>6300</v>
      </c>
      <c r="F23" s="5">
        <v>1273.5</v>
      </c>
      <c r="G23" s="5">
        <v>1273.5</v>
      </c>
      <c r="H23" s="12">
        <f t="shared" si="4"/>
        <v>5026.5</v>
      </c>
    </row>
    <row r="24" spans="1:8" x14ac:dyDescent="0.2">
      <c r="A24" s="3"/>
      <c r="B24" s="15" t="s">
        <v>29</v>
      </c>
      <c r="C24" s="4">
        <v>0</v>
      </c>
      <c r="D24" s="5">
        <v>0</v>
      </c>
      <c r="E24" s="5">
        <f t="shared" si="5"/>
        <v>0</v>
      </c>
      <c r="F24" s="5">
        <v>0</v>
      </c>
      <c r="G24" s="5">
        <v>0</v>
      </c>
      <c r="H24" s="12">
        <f t="shared" si="4"/>
        <v>0</v>
      </c>
    </row>
    <row r="25" spans="1:8" x14ac:dyDescent="0.2">
      <c r="A25" s="3"/>
      <c r="B25" s="15" t="s">
        <v>30</v>
      </c>
      <c r="C25" s="4">
        <v>0</v>
      </c>
      <c r="D25" s="5">
        <v>71200</v>
      </c>
      <c r="E25" s="5">
        <f t="shared" si="5"/>
        <v>71200</v>
      </c>
      <c r="F25" s="5">
        <v>358.92</v>
      </c>
      <c r="G25" s="5">
        <v>358.92</v>
      </c>
      <c r="H25" s="12">
        <f t="shared" si="4"/>
        <v>70841.08</v>
      </c>
    </row>
    <row r="26" spans="1:8" x14ac:dyDescent="0.2">
      <c r="A26" s="36" t="s">
        <v>31</v>
      </c>
      <c r="B26" s="37"/>
      <c r="C26" s="2">
        <f>+C27+C28+C29+C30+C31+C32+C33+C34+C35</f>
        <v>6245971.6399999997</v>
      </c>
      <c r="D26" s="2">
        <f t="shared" ref="D26:H26" si="6">+D27+D28+D29+D30+D31+D32+D33+D34+D35</f>
        <v>7610937.8600000003</v>
      </c>
      <c r="E26" s="2">
        <f>+E27+E28+E29+E30+E31+E32+E33+E34+E35</f>
        <v>13856909.5</v>
      </c>
      <c r="F26" s="2">
        <f t="shared" si="6"/>
        <v>2607765.4900000002</v>
      </c>
      <c r="G26" s="2">
        <f t="shared" si="6"/>
        <v>1979946.8500000003</v>
      </c>
      <c r="H26" s="2">
        <f t="shared" si="6"/>
        <v>11249144.009999998</v>
      </c>
    </row>
    <row r="27" spans="1:8" x14ac:dyDescent="0.2">
      <c r="A27" s="3"/>
      <c r="B27" s="15" t="s">
        <v>32</v>
      </c>
      <c r="C27" s="4">
        <v>40542</v>
      </c>
      <c r="D27" s="5">
        <v>2599724</v>
      </c>
      <c r="E27" s="5">
        <f>C27+D27</f>
        <v>2640266</v>
      </c>
      <c r="F27" s="5">
        <v>294604</v>
      </c>
      <c r="G27" s="5">
        <v>294604</v>
      </c>
      <c r="H27" s="12">
        <f t="shared" si="4"/>
        <v>2345662</v>
      </c>
    </row>
    <row r="28" spans="1:8" x14ac:dyDescent="0.2">
      <c r="A28" s="3"/>
      <c r="B28" s="15" t="s">
        <v>33</v>
      </c>
      <c r="C28" s="4">
        <v>0</v>
      </c>
      <c r="D28" s="5">
        <v>131749</v>
      </c>
      <c r="E28" s="5">
        <f t="shared" ref="E28:E35" si="7">C28+D28</f>
        <v>131749</v>
      </c>
      <c r="F28" s="5">
        <v>32100.25</v>
      </c>
      <c r="G28" s="5">
        <v>32100.25</v>
      </c>
      <c r="H28" s="12">
        <f t="shared" si="4"/>
        <v>99648.75</v>
      </c>
    </row>
    <row r="29" spans="1:8" x14ac:dyDescent="0.2">
      <c r="A29" s="3"/>
      <c r="B29" s="15" t="s">
        <v>34</v>
      </c>
      <c r="C29" s="4">
        <v>3070060.36</v>
      </c>
      <c r="D29" s="5">
        <v>1566120.21</v>
      </c>
      <c r="E29" s="5">
        <f t="shared" si="7"/>
        <v>4636180.57</v>
      </c>
      <c r="F29" s="5">
        <v>754543.14</v>
      </c>
      <c r="G29" s="5">
        <v>542611.14</v>
      </c>
      <c r="H29" s="12">
        <f t="shared" si="4"/>
        <v>3881637.43</v>
      </c>
    </row>
    <row r="30" spans="1:8" x14ac:dyDescent="0.2">
      <c r="A30" s="3"/>
      <c r="B30" s="15" t="s">
        <v>35</v>
      </c>
      <c r="C30" s="4">
        <v>0</v>
      </c>
      <c r="D30" s="5">
        <v>363852.36</v>
      </c>
      <c r="E30" s="5">
        <f t="shared" si="7"/>
        <v>363852.36</v>
      </c>
      <c r="F30" s="5">
        <v>351194.03</v>
      </c>
      <c r="G30" s="5">
        <v>351194.03</v>
      </c>
      <c r="H30" s="12">
        <f t="shared" si="4"/>
        <v>12658.329999999958</v>
      </c>
    </row>
    <row r="31" spans="1:8" x14ac:dyDescent="0.2">
      <c r="A31" s="3"/>
      <c r="B31" s="15" t="s">
        <v>36</v>
      </c>
      <c r="C31" s="4">
        <v>3135369.28</v>
      </c>
      <c r="D31" s="5">
        <v>906481.12</v>
      </c>
      <c r="E31" s="5">
        <f t="shared" si="7"/>
        <v>4041850.4</v>
      </c>
      <c r="F31" s="5">
        <v>616211.28</v>
      </c>
      <c r="G31" s="5">
        <v>308140.64</v>
      </c>
      <c r="H31" s="12">
        <f t="shared" si="4"/>
        <v>3425639.12</v>
      </c>
    </row>
    <row r="32" spans="1:8" x14ac:dyDescent="0.2">
      <c r="A32" s="3"/>
      <c r="B32" s="15" t="s">
        <v>37</v>
      </c>
      <c r="C32" s="4">
        <v>0</v>
      </c>
      <c r="D32" s="5">
        <v>47022</v>
      </c>
      <c r="E32" s="5">
        <f t="shared" si="7"/>
        <v>47022</v>
      </c>
      <c r="F32" s="5">
        <v>15022</v>
      </c>
      <c r="G32" s="5">
        <v>15022</v>
      </c>
      <c r="H32" s="12">
        <f t="shared" si="4"/>
        <v>32000</v>
      </c>
    </row>
    <row r="33" spans="1:8" x14ac:dyDescent="0.2">
      <c r="A33" s="3"/>
      <c r="B33" s="15" t="s">
        <v>38</v>
      </c>
      <c r="C33" s="4">
        <v>0</v>
      </c>
      <c r="D33" s="5">
        <v>134165.87</v>
      </c>
      <c r="E33" s="5">
        <f t="shared" si="7"/>
        <v>134165.87</v>
      </c>
      <c r="F33" s="5">
        <v>49414.87</v>
      </c>
      <c r="G33" s="5">
        <v>49414.87</v>
      </c>
      <c r="H33" s="12">
        <f t="shared" si="4"/>
        <v>84751</v>
      </c>
    </row>
    <row r="34" spans="1:8" x14ac:dyDescent="0.2">
      <c r="A34" s="3"/>
      <c r="B34" s="15" t="s">
        <v>39</v>
      </c>
      <c r="C34" s="4">
        <v>0</v>
      </c>
      <c r="D34" s="5">
        <v>361112.13</v>
      </c>
      <c r="E34" s="5">
        <f t="shared" si="7"/>
        <v>361112.13</v>
      </c>
      <c r="F34" s="5">
        <v>79813.850000000006</v>
      </c>
      <c r="G34" s="5">
        <v>79813.850000000006</v>
      </c>
      <c r="H34" s="12">
        <f t="shared" si="4"/>
        <v>281298.28000000003</v>
      </c>
    </row>
    <row r="35" spans="1:8" x14ac:dyDescent="0.2">
      <c r="A35" s="3"/>
      <c r="B35" s="15" t="s">
        <v>40</v>
      </c>
      <c r="C35" s="4">
        <v>0</v>
      </c>
      <c r="D35" s="5">
        <v>1500711.17</v>
      </c>
      <c r="E35" s="5">
        <f t="shared" si="7"/>
        <v>1500711.17</v>
      </c>
      <c r="F35" s="5">
        <v>414862.07</v>
      </c>
      <c r="G35" s="5">
        <v>307046.07</v>
      </c>
      <c r="H35" s="12">
        <f t="shared" si="4"/>
        <v>1085849.0999999999</v>
      </c>
    </row>
    <row r="36" spans="1:8" x14ac:dyDescent="0.2">
      <c r="A36" s="36" t="s">
        <v>41</v>
      </c>
      <c r="B36" s="37"/>
      <c r="C36" s="2">
        <f>+C37+C38+C39+C40+C41+C42+C43+C44+C45</f>
        <v>3505749.76</v>
      </c>
      <c r="D36" s="2">
        <f>+D37+D38+D39+D40+D41+D42+D43+D44+D45</f>
        <v>-973745.76</v>
      </c>
      <c r="E36" s="2">
        <f>+E37+E38+E39+E40+E41+E42+E43+E44+E45</f>
        <v>2532004</v>
      </c>
      <c r="F36" s="2">
        <f t="shared" ref="F36:H36" si="8">+F37+F38+F39+F40+F41+F42+F43+F44+F45</f>
        <v>164004</v>
      </c>
      <c r="G36" s="2">
        <f t="shared" si="8"/>
        <v>164004</v>
      </c>
      <c r="H36" s="2">
        <f t="shared" si="8"/>
        <v>2368000</v>
      </c>
    </row>
    <row r="37" spans="1:8" x14ac:dyDescent="0.2">
      <c r="A37" s="3"/>
      <c r="B37" s="15" t="s">
        <v>42</v>
      </c>
      <c r="C37" s="4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v>0</v>
      </c>
    </row>
    <row r="38" spans="1:8" x14ac:dyDescent="0.2">
      <c r="A38" s="3"/>
      <c r="B38" s="15" t="s">
        <v>43</v>
      </c>
      <c r="C38" s="4">
        <v>0</v>
      </c>
      <c r="D38" s="5">
        <v>0</v>
      </c>
      <c r="E38" s="5">
        <f t="shared" ref="E38:E45" si="9">C38+D38</f>
        <v>0</v>
      </c>
      <c r="F38" s="5">
        <v>0</v>
      </c>
      <c r="G38" s="5">
        <v>0</v>
      </c>
      <c r="H38" s="5">
        <v>0</v>
      </c>
    </row>
    <row r="39" spans="1:8" x14ac:dyDescent="0.2">
      <c r="A39" s="3"/>
      <c r="B39" s="15" t="s">
        <v>44</v>
      </c>
      <c r="C39" s="4">
        <v>0</v>
      </c>
      <c r="D39" s="5">
        <v>0</v>
      </c>
      <c r="E39" s="5">
        <f t="shared" si="9"/>
        <v>0</v>
      </c>
      <c r="F39" s="5"/>
      <c r="G39" s="5"/>
      <c r="H39" s="5">
        <v>0</v>
      </c>
    </row>
    <row r="40" spans="1:8" x14ac:dyDescent="0.2">
      <c r="A40" s="3"/>
      <c r="B40" s="15" t="s">
        <v>45</v>
      </c>
      <c r="C40" s="4">
        <v>1305749.76</v>
      </c>
      <c r="D40" s="5">
        <v>-1044745.76</v>
      </c>
      <c r="E40" s="5">
        <f t="shared" si="9"/>
        <v>261004</v>
      </c>
      <c r="F40" s="5">
        <v>164004</v>
      </c>
      <c r="G40" s="5">
        <v>164004</v>
      </c>
      <c r="H40" s="12">
        <f t="shared" ref="H40:H41" si="10">+E40-F40</f>
        <v>97000</v>
      </c>
    </row>
    <row r="41" spans="1:8" x14ac:dyDescent="0.2">
      <c r="A41" s="3"/>
      <c r="B41" s="15" t="s">
        <v>46</v>
      </c>
      <c r="C41" s="4">
        <v>2200000</v>
      </c>
      <c r="D41" s="5">
        <v>71000</v>
      </c>
      <c r="E41" s="5">
        <f t="shared" si="9"/>
        <v>2271000</v>
      </c>
      <c r="F41" s="5">
        <v>0</v>
      </c>
      <c r="G41" s="5">
        <v>0</v>
      </c>
      <c r="H41" s="12">
        <f t="shared" si="10"/>
        <v>2271000</v>
      </c>
    </row>
    <row r="42" spans="1:8" x14ac:dyDescent="0.2">
      <c r="A42" s="3"/>
      <c r="B42" s="15" t="s">
        <v>47</v>
      </c>
      <c r="C42" s="4">
        <v>0</v>
      </c>
      <c r="D42" s="5">
        <v>0</v>
      </c>
      <c r="E42" s="5">
        <f t="shared" si="9"/>
        <v>0</v>
      </c>
      <c r="F42" s="5">
        <v>0</v>
      </c>
      <c r="G42" s="5">
        <v>0</v>
      </c>
      <c r="H42" s="5">
        <v>0</v>
      </c>
    </row>
    <row r="43" spans="1:8" x14ac:dyDescent="0.2">
      <c r="A43" s="3"/>
      <c r="B43" s="15" t="s">
        <v>48</v>
      </c>
      <c r="C43" s="4">
        <v>0</v>
      </c>
      <c r="D43" s="5">
        <v>0</v>
      </c>
      <c r="E43" s="5">
        <f t="shared" si="9"/>
        <v>0</v>
      </c>
      <c r="F43" s="5">
        <v>0</v>
      </c>
      <c r="G43" s="5">
        <v>0</v>
      </c>
      <c r="H43" s="5">
        <v>0</v>
      </c>
    </row>
    <row r="44" spans="1:8" x14ac:dyDescent="0.2">
      <c r="A44" s="3"/>
      <c r="B44" s="15" t="s">
        <v>49</v>
      </c>
      <c r="C44" s="4">
        <v>0</v>
      </c>
      <c r="D44" s="5">
        <v>0</v>
      </c>
      <c r="E44" s="5">
        <f t="shared" si="9"/>
        <v>0</v>
      </c>
      <c r="F44" s="5">
        <v>0</v>
      </c>
      <c r="G44" s="5">
        <v>0</v>
      </c>
      <c r="H44" s="5">
        <v>0</v>
      </c>
    </row>
    <row r="45" spans="1:8" x14ac:dyDescent="0.2">
      <c r="A45" s="3"/>
      <c r="B45" s="15" t="s">
        <v>50</v>
      </c>
      <c r="C45" s="4">
        <v>0</v>
      </c>
      <c r="D45" s="5">
        <v>0</v>
      </c>
      <c r="E45" s="5">
        <f t="shared" si="9"/>
        <v>0</v>
      </c>
      <c r="F45" s="5">
        <v>0</v>
      </c>
      <c r="G45" s="5"/>
      <c r="H45" s="5">
        <v>0</v>
      </c>
    </row>
    <row r="46" spans="1:8" x14ac:dyDescent="0.2">
      <c r="A46" s="36" t="s">
        <v>51</v>
      </c>
      <c r="B46" s="37"/>
      <c r="C46" s="2">
        <f>+C47+C48+C49+C50+C51+C52+C53+C54+C55</f>
        <v>0</v>
      </c>
      <c r="D46" s="2">
        <f>+D47+D48+D49+D50+D51+D52+D53+D54+D55</f>
        <v>0</v>
      </c>
      <c r="E46" s="2">
        <f>+E47+E48+E49+E50+E51+E52+E53+E54+E55</f>
        <v>0</v>
      </c>
      <c r="F46" s="2">
        <f t="shared" ref="F46:H46" si="11">+F47+F48+F49+F50+F51+F52+F53+F54+F55</f>
        <v>0</v>
      </c>
      <c r="G46" s="2">
        <f t="shared" si="11"/>
        <v>0</v>
      </c>
      <c r="H46" s="2">
        <f t="shared" si="11"/>
        <v>0</v>
      </c>
    </row>
    <row r="47" spans="1:8" x14ac:dyDescent="0.2">
      <c r="A47" s="3"/>
      <c r="B47" s="15" t="s">
        <v>52</v>
      </c>
      <c r="C47" s="4">
        <v>0</v>
      </c>
      <c r="D47" s="5">
        <v>0</v>
      </c>
      <c r="E47" s="5">
        <f t="shared" ref="E47:E57" si="12">C47+D47</f>
        <v>0</v>
      </c>
      <c r="F47" s="5">
        <v>0</v>
      </c>
      <c r="G47" s="5">
        <v>0</v>
      </c>
      <c r="H47" s="12">
        <f t="shared" ref="H47:H52" si="13">+E47-F47</f>
        <v>0</v>
      </c>
    </row>
    <row r="48" spans="1:8" x14ac:dyDescent="0.2">
      <c r="A48" s="3"/>
      <c r="B48" s="15" t="s">
        <v>53</v>
      </c>
      <c r="C48" s="4">
        <v>0</v>
      </c>
      <c r="D48" s="5">
        <v>0</v>
      </c>
      <c r="E48" s="5">
        <f t="shared" si="12"/>
        <v>0</v>
      </c>
      <c r="F48" s="5">
        <v>0</v>
      </c>
      <c r="G48" s="5">
        <v>0</v>
      </c>
      <c r="H48" s="12">
        <f t="shared" si="13"/>
        <v>0</v>
      </c>
    </row>
    <row r="49" spans="1:8" x14ac:dyDescent="0.2">
      <c r="A49" s="3"/>
      <c r="B49" s="15" t="s">
        <v>54</v>
      </c>
      <c r="C49" s="4">
        <v>0</v>
      </c>
      <c r="D49" s="5">
        <v>0</v>
      </c>
      <c r="E49" s="5">
        <f t="shared" si="12"/>
        <v>0</v>
      </c>
      <c r="F49" s="5">
        <v>0</v>
      </c>
      <c r="G49" s="5">
        <v>0</v>
      </c>
      <c r="H49" s="12">
        <f t="shared" si="13"/>
        <v>0</v>
      </c>
    </row>
    <row r="50" spans="1:8" x14ac:dyDescent="0.2">
      <c r="A50" s="3"/>
      <c r="B50" s="15" t="s">
        <v>55</v>
      </c>
      <c r="C50" s="4">
        <v>0</v>
      </c>
      <c r="D50" s="5">
        <v>0</v>
      </c>
      <c r="E50" s="5">
        <f t="shared" si="12"/>
        <v>0</v>
      </c>
      <c r="F50" s="5">
        <v>0</v>
      </c>
      <c r="G50" s="5">
        <v>0</v>
      </c>
      <c r="H50" s="12">
        <f t="shared" si="13"/>
        <v>0</v>
      </c>
    </row>
    <row r="51" spans="1:8" x14ac:dyDescent="0.2">
      <c r="A51" s="3"/>
      <c r="B51" s="15" t="s">
        <v>56</v>
      </c>
      <c r="C51" s="4">
        <v>0</v>
      </c>
      <c r="D51" s="5">
        <v>0</v>
      </c>
      <c r="E51" s="5">
        <f t="shared" si="12"/>
        <v>0</v>
      </c>
      <c r="F51" s="5">
        <v>0</v>
      </c>
      <c r="G51" s="5">
        <v>0</v>
      </c>
      <c r="H51" s="12">
        <f t="shared" si="13"/>
        <v>0</v>
      </c>
    </row>
    <row r="52" spans="1:8" x14ac:dyDescent="0.2">
      <c r="A52" s="3"/>
      <c r="B52" s="15" t="s">
        <v>57</v>
      </c>
      <c r="C52" s="4">
        <v>0</v>
      </c>
      <c r="D52" s="5">
        <v>0</v>
      </c>
      <c r="E52" s="5">
        <f t="shared" si="12"/>
        <v>0</v>
      </c>
      <c r="F52" s="5">
        <v>0</v>
      </c>
      <c r="G52" s="5">
        <v>0</v>
      </c>
      <c r="H52" s="12">
        <f t="shared" si="13"/>
        <v>0</v>
      </c>
    </row>
    <row r="53" spans="1:8" x14ac:dyDescent="0.2">
      <c r="A53" s="3"/>
      <c r="B53" s="15" t="s">
        <v>58</v>
      </c>
      <c r="C53" s="4">
        <v>0</v>
      </c>
      <c r="D53" s="5">
        <v>0</v>
      </c>
      <c r="E53" s="5">
        <f t="shared" si="12"/>
        <v>0</v>
      </c>
      <c r="F53" s="5">
        <v>0</v>
      </c>
      <c r="G53" s="5">
        <v>0</v>
      </c>
      <c r="H53" s="5">
        <v>0</v>
      </c>
    </row>
    <row r="54" spans="1:8" x14ac:dyDescent="0.2">
      <c r="A54" s="3"/>
      <c r="B54" s="15" t="s">
        <v>59</v>
      </c>
      <c r="C54" s="4">
        <v>0</v>
      </c>
      <c r="D54" s="5">
        <v>0</v>
      </c>
      <c r="E54" s="5">
        <f t="shared" si="12"/>
        <v>0</v>
      </c>
      <c r="F54" s="5">
        <v>0</v>
      </c>
      <c r="G54" s="5">
        <v>0</v>
      </c>
      <c r="H54" s="5">
        <v>0</v>
      </c>
    </row>
    <row r="55" spans="1:8" x14ac:dyDescent="0.2">
      <c r="A55" s="3"/>
      <c r="B55" s="15" t="s">
        <v>60</v>
      </c>
      <c r="C55" s="4">
        <v>0</v>
      </c>
      <c r="D55" s="5">
        <v>0</v>
      </c>
      <c r="E55" s="5">
        <f t="shared" si="12"/>
        <v>0</v>
      </c>
      <c r="F55" s="5">
        <v>0</v>
      </c>
      <c r="G55" s="5">
        <v>0</v>
      </c>
      <c r="H55" s="5">
        <v>0</v>
      </c>
    </row>
    <row r="56" spans="1:8" x14ac:dyDescent="0.2">
      <c r="A56" s="36" t="s">
        <v>61</v>
      </c>
      <c r="B56" s="37"/>
      <c r="C56" s="2">
        <v>0</v>
      </c>
      <c r="D56" s="6">
        <v>0</v>
      </c>
      <c r="E56" s="5">
        <f t="shared" si="12"/>
        <v>0</v>
      </c>
      <c r="F56" s="6">
        <v>0</v>
      </c>
      <c r="G56" s="6">
        <v>0</v>
      </c>
      <c r="H56" s="5">
        <f t="shared" ref="H56:H73" si="14">E56-F56</f>
        <v>0</v>
      </c>
    </row>
    <row r="57" spans="1:8" x14ac:dyDescent="0.2">
      <c r="A57" s="3"/>
      <c r="B57" s="15" t="s">
        <v>62</v>
      </c>
      <c r="C57" s="4">
        <v>0</v>
      </c>
      <c r="D57" s="5">
        <v>0</v>
      </c>
      <c r="E57" s="5">
        <f t="shared" si="12"/>
        <v>0</v>
      </c>
      <c r="F57" s="5">
        <v>0</v>
      </c>
      <c r="G57" s="5">
        <v>0</v>
      </c>
      <c r="H57" s="5">
        <f t="shared" si="14"/>
        <v>0</v>
      </c>
    </row>
    <row r="58" spans="1:8" x14ac:dyDescent="0.2">
      <c r="A58" s="3"/>
      <c r="B58" s="15" t="s">
        <v>63</v>
      </c>
      <c r="C58" s="4">
        <v>0</v>
      </c>
      <c r="D58" s="5">
        <v>0</v>
      </c>
      <c r="E58" s="5">
        <v>0</v>
      </c>
      <c r="F58" s="5">
        <v>0</v>
      </c>
      <c r="G58" s="5">
        <v>0</v>
      </c>
      <c r="H58" s="5">
        <f t="shared" si="14"/>
        <v>0</v>
      </c>
    </row>
    <row r="59" spans="1:8" x14ac:dyDescent="0.2">
      <c r="A59" s="3"/>
      <c r="B59" s="15" t="s">
        <v>64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f t="shared" si="14"/>
        <v>0</v>
      </c>
    </row>
    <row r="60" spans="1:8" x14ac:dyDescent="0.2">
      <c r="A60" s="36" t="s">
        <v>65</v>
      </c>
      <c r="B60" s="37"/>
      <c r="C60" s="2">
        <v>0</v>
      </c>
      <c r="D60" s="6">
        <v>0</v>
      </c>
      <c r="E60" s="5">
        <v>0</v>
      </c>
      <c r="F60" s="6">
        <v>0</v>
      </c>
      <c r="G60" s="6">
        <v>0</v>
      </c>
      <c r="H60" s="5">
        <f t="shared" si="14"/>
        <v>0</v>
      </c>
    </row>
    <row r="61" spans="1:8" x14ac:dyDescent="0.2">
      <c r="A61" s="3"/>
      <c r="B61" s="15" t="s">
        <v>66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f t="shared" si="14"/>
        <v>0</v>
      </c>
    </row>
    <row r="62" spans="1:8" x14ac:dyDescent="0.2">
      <c r="A62" s="3"/>
      <c r="B62" s="15" t="s">
        <v>67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f t="shared" si="14"/>
        <v>0</v>
      </c>
    </row>
    <row r="63" spans="1:8" x14ac:dyDescent="0.2">
      <c r="A63" s="3"/>
      <c r="B63" s="15" t="s">
        <v>68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f t="shared" si="14"/>
        <v>0</v>
      </c>
    </row>
    <row r="64" spans="1:8" x14ac:dyDescent="0.2">
      <c r="A64" s="3"/>
      <c r="B64" s="15" t="s">
        <v>69</v>
      </c>
      <c r="C64" s="4">
        <v>0</v>
      </c>
      <c r="D64" s="5">
        <v>0</v>
      </c>
      <c r="E64" s="5">
        <v>0</v>
      </c>
      <c r="F64" s="5">
        <v>0</v>
      </c>
      <c r="G64" s="5">
        <v>0</v>
      </c>
      <c r="H64" s="5">
        <f t="shared" si="14"/>
        <v>0</v>
      </c>
    </row>
    <row r="65" spans="1:8" x14ac:dyDescent="0.2">
      <c r="A65" s="3"/>
      <c r="B65" s="15" t="s">
        <v>70</v>
      </c>
      <c r="C65" s="4">
        <v>0</v>
      </c>
      <c r="D65" s="5">
        <v>0</v>
      </c>
      <c r="E65" s="5">
        <v>0</v>
      </c>
      <c r="F65" s="5">
        <v>0</v>
      </c>
      <c r="G65" s="5">
        <v>0</v>
      </c>
      <c r="H65" s="5">
        <f t="shared" si="14"/>
        <v>0</v>
      </c>
    </row>
    <row r="66" spans="1:8" x14ac:dyDescent="0.2">
      <c r="A66" s="3"/>
      <c r="B66" s="15" t="s">
        <v>71</v>
      </c>
      <c r="C66" s="4">
        <v>0</v>
      </c>
      <c r="D66" s="5">
        <v>0</v>
      </c>
      <c r="E66" s="5">
        <v>0</v>
      </c>
      <c r="F66" s="5">
        <v>0</v>
      </c>
      <c r="G66" s="5">
        <v>0</v>
      </c>
      <c r="H66" s="5">
        <f t="shared" si="14"/>
        <v>0</v>
      </c>
    </row>
    <row r="67" spans="1:8" x14ac:dyDescent="0.2">
      <c r="A67" s="3"/>
      <c r="B67" s="15" t="s">
        <v>72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f t="shared" si="14"/>
        <v>0</v>
      </c>
    </row>
    <row r="68" spans="1:8" ht="11.25" customHeight="1" x14ac:dyDescent="0.2">
      <c r="A68" s="36" t="s">
        <v>73</v>
      </c>
      <c r="B68" s="37"/>
      <c r="C68" s="2">
        <v>0</v>
      </c>
      <c r="D68" s="6">
        <v>0</v>
      </c>
      <c r="E68" s="5">
        <v>0</v>
      </c>
      <c r="F68" s="6">
        <v>0</v>
      </c>
      <c r="G68" s="6">
        <v>0</v>
      </c>
      <c r="H68" s="5">
        <f t="shared" si="14"/>
        <v>0</v>
      </c>
    </row>
    <row r="69" spans="1:8" x14ac:dyDescent="0.2">
      <c r="A69" s="3"/>
      <c r="B69" s="15" t="s">
        <v>74</v>
      </c>
      <c r="C69" s="4">
        <v>0</v>
      </c>
      <c r="D69" s="5">
        <v>0</v>
      </c>
      <c r="E69" s="5">
        <v>0</v>
      </c>
      <c r="F69" s="5">
        <v>0</v>
      </c>
      <c r="G69" s="5">
        <v>0</v>
      </c>
      <c r="H69" s="5">
        <f t="shared" si="14"/>
        <v>0</v>
      </c>
    </row>
    <row r="70" spans="1:8" x14ac:dyDescent="0.2">
      <c r="A70" s="3"/>
      <c r="B70" s="15" t="s">
        <v>75</v>
      </c>
      <c r="C70" s="4">
        <v>0</v>
      </c>
      <c r="D70" s="5">
        <v>0</v>
      </c>
      <c r="E70" s="5">
        <v>0</v>
      </c>
      <c r="F70" s="5">
        <v>0</v>
      </c>
      <c r="G70" s="5">
        <v>0</v>
      </c>
      <c r="H70" s="5">
        <f t="shared" si="14"/>
        <v>0</v>
      </c>
    </row>
    <row r="71" spans="1:8" x14ac:dyDescent="0.2">
      <c r="A71" s="3"/>
      <c r="B71" s="15" t="s">
        <v>76</v>
      </c>
      <c r="C71" s="4">
        <v>0</v>
      </c>
      <c r="D71" s="5">
        <v>0</v>
      </c>
      <c r="E71" s="5">
        <v>0</v>
      </c>
      <c r="F71" s="5">
        <v>0</v>
      </c>
      <c r="G71" s="5">
        <v>0</v>
      </c>
      <c r="H71" s="5">
        <f t="shared" si="14"/>
        <v>0</v>
      </c>
    </row>
    <row r="72" spans="1:8" x14ac:dyDescent="0.2">
      <c r="A72" s="36" t="s">
        <v>77</v>
      </c>
      <c r="B72" s="37"/>
      <c r="C72" s="2">
        <v>0</v>
      </c>
      <c r="D72" s="13">
        <f>D73+D74+D75+D76+D77+D78+D79</f>
        <v>0</v>
      </c>
      <c r="E72" s="13">
        <f>E73+E74+E75+E76+E77+E78+E79</f>
        <v>0</v>
      </c>
      <c r="F72" s="13">
        <f t="shared" ref="F72:H72" si="15">F73+F74+F75+F76+F77+F78+F79</f>
        <v>0</v>
      </c>
      <c r="G72" s="13">
        <f t="shared" si="15"/>
        <v>0</v>
      </c>
      <c r="H72" s="13">
        <f t="shared" si="15"/>
        <v>0</v>
      </c>
    </row>
    <row r="73" spans="1:8" x14ac:dyDescent="0.2">
      <c r="A73" s="3"/>
      <c r="B73" s="15" t="s">
        <v>78</v>
      </c>
      <c r="C73" s="4">
        <v>0</v>
      </c>
      <c r="D73" s="5">
        <v>0</v>
      </c>
      <c r="E73" s="5">
        <v>0</v>
      </c>
      <c r="F73" s="5">
        <v>0</v>
      </c>
      <c r="G73" s="5">
        <v>0</v>
      </c>
      <c r="H73" s="5">
        <f t="shared" si="14"/>
        <v>0</v>
      </c>
    </row>
    <row r="74" spans="1:8" x14ac:dyDescent="0.2">
      <c r="A74" s="3"/>
      <c r="B74" s="15" t="s">
        <v>79</v>
      </c>
      <c r="C74" s="4">
        <v>0</v>
      </c>
      <c r="D74" s="5">
        <v>0</v>
      </c>
      <c r="E74" s="5">
        <v>0</v>
      </c>
      <c r="F74" s="5">
        <v>0</v>
      </c>
      <c r="G74" s="5">
        <v>0</v>
      </c>
      <c r="H74" s="5">
        <f t="shared" ref="H74:H78" si="16">E74-F74</f>
        <v>0</v>
      </c>
    </row>
    <row r="75" spans="1:8" x14ac:dyDescent="0.2">
      <c r="A75" s="3"/>
      <c r="B75" s="15" t="s">
        <v>80</v>
      </c>
      <c r="C75" s="4">
        <v>0</v>
      </c>
      <c r="D75" s="5">
        <v>0</v>
      </c>
      <c r="E75" s="5">
        <v>0</v>
      </c>
      <c r="F75" s="5">
        <v>0</v>
      </c>
      <c r="G75" s="5">
        <v>0</v>
      </c>
      <c r="H75" s="5">
        <f t="shared" si="16"/>
        <v>0</v>
      </c>
    </row>
    <row r="76" spans="1:8" x14ac:dyDescent="0.2">
      <c r="A76" s="3"/>
      <c r="B76" s="15" t="s">
        <v>81</v>
      </c>
      <c r="C76" s="4">
        <v>0</v>
      </c>
      <c r="D76" s="5">
        <v>0</v>
      </c>
      <c r="E76" s="5">
        <v>0</v>
      </c>
      <c r="F76" s="5">
        <v>0</v>
      </c>
      <c r="G76" s="5">
        <v>0</v>
      </c>
      <c r="H76" s="5">
        <f t="shared" si="16"/>
        <v>0</v>
      </c>
    </row>
    <row r="77" spans="1:8" x14ac:dyDescent="0.2">
      <c r="A77" s="3"/>
      <c r="B77" s="15" t="s">
        <v>82</v>
      </c>
      <c r="C77" s="4">
        <v>0</v>
      </c>
      <c r="D77" s="5">
        <v>0</v>
      </c>
      <c r="E77" s="5">
        <v>0</v>
      </c>
      <c r="F77" s="5">
        <v>0</v>
      </c>
      <c r="G77" s="5">
        <v>0</v>
      </c>
      <c r="H77" s="5">
        <f t="shared" si="16"/>
        <v>0</v>
      </c>
    </row>
    <row r="78" spans="1:8" x14ac:dyDescent="0.2">
      <c r="A78" s="3"/>
      <c r="B78" s="15" t="s">
        <v>83</v>
      </c>
      <c r="C78" s="4">
        <v>0</v>
      </c>
      <c r="D78" s="5">
        <v>0</v>
      </c>
      <c r="E78" s="5">
        <v>0</v>
      </c>
      <c r="F78" s="5">
        <v>0</v>
      </c>
      <c r="G78" s="5">
        <v>0</v>
      </c>
      <c r="H78" s="5">
        <f t="shared" si="16"/>
        <v>0</v>
      </c>
    </row>
    <row r="79" spans="1:8" ht="12" thickBot="1" x14ac:dyDescent="0.25">
      <c r="A79" s="3"/>
      <c r="B79" s="15" t="s">
        <v>84</v>
      </c>
      <c r="C79" s="4">
        <v>0</v>
      </c>
      <c r="D79" s="5">
        <v>0</v>
      </c>
      <c r="E79" s="5">
        <v>0</v>
      </c>
      <c r="F79" s="5">
        <v>0</v>
      </c>
      <c r="G79" s="5">
        <v>0</v>
      </c>
      <c r="H79" s="12">
        <f t="shared" ref="H79" si="17">+E79-F79</f>
        <v>0</v>
      </c>
    </row>
    <row r="80" spans="1:8" ht="12" thickBot="1" x14ac:dyDescent="0.25">
      <c r="A80" s="7"/>
      <c r="B80" s="8" t="s">
        <v>85</v>
      </c>
      <c r="C80" s="9">
        <f>C8+C16+C26+C36+C46+C56+C60+C68+C72</f>
        <v>87089255.49000001</v>
      </c>
      <c r="D80" s="9">
        <f t="shared" ref="D80:H80" si="18">D8+D16+D26+D36+D46+D56+D60+D68+D72</f>
        <v>7491747.5800000001</v>
      </c>
      <c r="E80" s="9">
        <f t="shared" si="18"/>
        <v>94581003.069999993</v>
      </c>
      <c r="F80" s="9">
        <f t="shared" si="18"/>
        <v>19155776.860000003</v>
      </c>
      <c r="G80" s="9">
        <f t="shared" si="18"/>
        <v>14723556.880000001</v>
      </c>
      <c r="H80" s="9">
        <f t="shared" si="18"/>
        <v>75425226.210000008</v>
      </c>
    </row>
    <row r="81" spans="1:8" x14ac:dyDescent="0.2">
      <c r="A81" s="10"/>
      <c r="B81" s="10"/>
      <c r="C81" s="10"/>
      <c r="D81" s="10"/>
      <c r="E81" s="10"/>
      <c r="F81" s="10"/>
      <c r="G81" s="10"/>
      <c r="H81" s="10"/>
    </row>
    <row r="82" spans="1:8" x14ac:dyDescent="0.2">
      <c r="A82" s="10"/>
      <c r="B82" s="10"/>
      <c r="C82" s="10"/>
      <c r="D82" s="10"/>
      <c r="E82" s="10"/>
      <c r="F82" s="10"/>
      <c r="G82" s="10"/>
      <c r="H82" s="10"/>
    </row>
    <row r="83" spans="1:8" x14ac:dyDescent="0.2">
      <c r="A83" s="11" t="s">
        <v>86</v>
      </c>
      <c r="B83" s="10"/>
      <c r="C83" s="10"/>
      <c r="D83" s="10"/>
      <c r="E83" s="10"/>
      <c r="F83" s="10"/>
      <c r="G83" s="10"/>
      <c r="H83" s="10"/>
    </row>
    <row r="84" spans="1:8" x14ac:dyDescent="0.2">
      <c r="A84" s="10"/>
      <c r="B84" s="10"/>
      <c r="C84" s="10"/>
      <c r="D84" s="10"/>
      <c r="E84" s="10"/>
      <c r="F84" s="10"/>
      <c r="G84" s="10"/>
      <c r="H84" s="10"/>
    </row>
    <row r="85" spans="1:8" x14ac:dyDescent="0.2">
      <c r="A85" s="10"/>
      <c r="B85" s="10"/>
      <c r="C85" s="10"/>
      <c r="D85" s="10"/>
      <c r="E85" s="10"/>
      <c r="F85" s="10"/>
      <c r="G85" s="10"/>
      <c r="H85" s="10"/>
    </row>
  </sheetData>
  <mergeCells count="16">
    <mergeCell ref="A60:B60"/>
    <mergeCell ref="A68:B68"/>
    <mergeCell ref="A72:B72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EAPECOG_1er_2026</vt:lpstr>
      <vt:lpstr>EAPECOG_1er_2026!Área_de_impresión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Orquidea Rodriguez</cp:lastModifiedBy>
  <cp:lastPrinted>2025-10-20T16:38:49Z</cp:lastPrinted>
  <dcterms:created xsi:type="dcterms:W3CDTF">2019-01-25T19:13:13Z</dcterms:created>
  <dcterms:modified xsi:type="dcterms:W3CDTF">2026-05-12T20:08:21Z</dcterms:modified>
</cp:coreProperties>
</file>